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26925" windowHeight="13680"/>
  </bookViews>
  <sheets>
    <sheet name="Sheet1" sheetId="1" r:id="rId1"/>
    <sheet name="Sheet2" sheetId="2" r:id="rId2"/>
    <sheet name="Sheet3" sheetId="3" r:id="rId3"/>
  </sheets>
  <definedNames>
    <definedName name="_xlnm.Print_Area" localSheetId="0">Sheet1!$A$1:$O$20</definedName>
  </definedNames>
  <calcPr calcId="162913"/>
</workbook>
</file>

<file path=xl/calcChain.xml><?xml version="1.0" encoding="utf-8"?>
<calcChain xmlns="http://schemas.openxmlformats.org/spreadsheetml/2006/main">
  <c r="W17" i="1" l="1"/>
  <c r="W16" i="1" l="1"/>
  <c r="L4" i="1" l="1"/>
  <c r="L15" i="1"/>
  <c r="L14" i="1"/>
  <c r="L13" i="1"/>
  <c r="L12" i="1"/>
  <c r="L11" i="1"/>
  <c r="L10" i="1"/>
  <c r="L9" i="1"/>
  <c r="L8" i="1"/>
  <c r="L7" i="1"/>
  <c r="L6" i="1"/>
  <c r="L5" i="1"/>
  <c r="F15" i="1"/>
  <c r="F14" i="1"/>
  <c r="F13" i="1"/>
  <c r="F12" i="1"/>
  <c r="F11" i="1"/>
  <c r="F10" i="1"/>
  <c r="F9" i="1"/>
  <c r="F8" i="1"/>
  <c r="F7" i="1"/>
  <c r="F6" i="1"/>
  <c r="F5" i="1"/>
  <c r="F4" i="1"/>
  <c r="E15" i="1"/>
  <c r="E14" i="1"/>
  <c r="E13" i="1"/>
  <c r="E12" i="1"/>
  <c r="E11" i="1"/>
  <c r="E10" i="1"/>
  <c r="E9" i="1"/>
  <c r="E8" i="1"/>
  <c r="E7" i="1"/>
  <c r="E6" i="1"/>
  <c r="E5" i="1"/>
  <c r="E4" i="1"/>
  <c r="N6" i="1" l="1"/>
  <c r="N10" i="1"/>
  <c r="N14" i="1"/>
  <c r="N8" i="1"/>
  <c r="N4" i="1"/>
  <c r="N12" i="1"/>
  <c r="N16" i="1" s="1"/>
  <c r="N7" i="1"/>
  <c r="N11" i="1"/>
  <c r="N15" i="1"/>
  <c r="N9" i="1"/>
  <c r="N13" i="1"/>
  <c r="N5" i="1"/>
  <c r="K15" i="1"/>
  <c r="K14" i="1"/>
  <c r="K13" i="1"/>
  <c r="K12" i="1"/>
  <c r="K11" i="1"/>
  <c r="K10" i="1"/>
  <c r="K9" i="1"/>
  <c r="K8" i="1"/>
  <c r="K7" i="1"/>
  <c r="K6" i="1"/>
  <c r="K5" i="1"/>
  <c r="K4" i="1"/>
  <c r="N17" i="1" l="1"/>
  <c r="N18" i="1" s="1"/>
</calcChain>
</file>

<file path=xl/sharedStrings.xml><?xml version="1.0" encoding="utf-8"?>
<sst xmlns="http://schemas.openxmlformats.org/spreadsheetml/2006/main" count="108" uniqueCount="25">
  <si>
    <t>＠</t>
  </si>
  <si>
    <t>円</t>
  </si>
  <si>
    <t>電力量料金</t>
    <phoneticPr fontId="4"/>
  </si>
  <si>
    <t>円×</t>
    <phoneticPr fontId="4"/>
  </si>
  <si>
    <t>・本積算については、力率割引又は割増、発電費用等に係る燃料価格変動の調整額及び電気事業者による再生可能エネルギー電気の調達に関する特別措置法に基づく賦課金を見込まないこと。</t>
    <rPh sb="10" eb="12">
      <t>リキリツ</t>
    </rPh>
    <rPh sb="12" eb="14">
      <t>ワリビキ</t>
    </rPh>
    <rPh sb="14" eb="15">
      <t>マタ</t>
    </rPh>
    <rPh sb="16" eb="18">
      <t>ワリマシ</t>
    </rPh>
    <rPh sb="19" eb="21">
      <t>ハツデン</t>
    </rPh>
    <rPh sb="21" eb="24">
      <t>ヒヨウナド</t>
    </rPh>
    <rPh sb="25" eb="26">
      <t>カカワ</t>
    </rPh>
    <rPh sb="27" eb="29">
      <t>ネンリョウ</t>
    </rPh>
    <rPh sb="29" eb="31">
      <t>カカク</t>
    </rPh>
    <rPh sb="31" eb="33">
      <t>ヘンドウ</t>
    </rPh>
    <rPh sb="34" eb="36">
      <t>チョウセイ</t>
    </rPh>
    <rPh sb="36" eb="37">
      <t>ガク</t>
    </rPh>
    <rPh sb="37" eb="38">
      <t>オヨ</t>
    </rPh>
    <rPh sb="39" eb="41">
      <t>デンキ</t>
    </rPh>
    <rPh sb="41" eb="44">
      <t>ジギョウシャ</t>
    </rPh>
    <rPh sb="47" eb="49">
      <t>サイセイ</t>
    </rPh>
    <rPh sb="49" eb="51">
      <t>カノウ</t>
    </rPh>
    <rPh sb="56" eb="58">
      <t>デンキ</t>
    </rPh>
    <rPh sb="59" eb="61">
      <t>チョウタツ</t>
    </rPh>
    <rPh sb="62" eb="63">
      <t>カン</t>
    </rPh>
    <rPh sb="65" eb="67">
      <t>トクベツ</t>
    </rPh>
    <rPh sb="67" eb="70">
      <t>ソチホウ</t>
    </rPh>
    <rPh sb="71" eb="72">
      <t>モト</t>
    </rPh>
    <rPh sb="74" eb="77">
      <t>フカキン</t>
    </rPh>
    <phoneticPr fontId="4"/>
  </si>
  <si>
    <t>基本料金</t>
    <phoneticPr fontId="4"/>
  </si>
  <si>
    <t>月額合計</t>
    <rPh sb="0" eb="2">
      <t>ゲツガク</t>
    </rPh>
    <rPh sb="2" eb="4">
      <t>ゴウケイ</t>
    </rPh>
    <phoneticPr fontId="4"/>
  </si>
  <si>
    <t>様式１別紙</t>
    <rPh sb="0" eb="2">
      <t>ヨウシキ</t>
    </rPh>
    <phoneticPr fontId="4"/>
  </si>
  <si>
    <t>4月</t>
    <phoneticPr fontId="4"/>
  </si>
  <si>
    <t>5月</t>
  </si>
  <si>
    <t>6月</t>
  </si>
  <si>
    <t>7月</t>
  </si>
  <si>
    <t>8月</t>
  </si>
  <si>
    <t>9月</t>
  </si>
  <si>
    <t>10月</t>
  </si>
  <si>
    <t>11月</t>
  </si>
  <si>
    <t>12月</t>
  </si>
  <si>
    <t>1月</t>
  </si>
  <si>
    <t>2月</t>
  </si>
  <si>
    <t>3月</t>
  </si>
  <si>
    <t>円</t>
    <phoneticPr fontId="4"/>
  </si>
  <si>
    <t>令和４年度分
９月～３月分計</t>
    <rPh sb="0" eb="2">
      <t>レイワ</t>
    </rPh>
    <rPh sb="3" eb="6">
      <t>ネンドブン</t>
    </rPh>
    <rPh sb="8" eb="9">
      <t>ガツ</t>
    </rPh>
    <rPh sb="11" eb="12">
      <t>ガツ</t>
    </rPh>
    <rPh sb="12" eb="13">
      <t>ブン</t>
    </rPh>
    <phoneticPr fontId="4"/>
  </si>
  <si>
    <t>令和５年度分
１年間分計</t>
    <rPh sb="0" eb="2">
      <t>レイワ</t>
    </rPh>
    <rPh sb="3" eb="6">
      <t>ネンドブン</t>
    </rPh>
    <phoneticPr fontId="4"/>
  </si>
  <si>
    <t xml:space="preserve">入札書記載額（１９ヶ月分）
</t>
    <rPh sb="0" eb="3">
      <t>ニュウサツショ</t>
    </rPh>
    <rPh sb="3" eb="5">
      <t>キサイ</t>
    </rPh>
    <rPh sb="5" eb="6">
      <t>ガク</t>
    </rPh>
    <rPh sb="10" eb="11">
      <t>ゲツ</t>
    </rPh>
    <rPh sb="11" eb="12">
      <t>フン</t>
    </rPh>
    <rPh sb="12" eb="13">
      <t>ネンブン</t>
    </rPh>
    <phoneticPr fontId="4"/>
  </si>
  <si>
    <t>月</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</si>
</sst>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円×&quot;"/>
    <numFmt numFmtId="177" formatCode="#,###&quot; 円…②&quot;"/>
  </numFmts>
  <fonts count="6" x14ac:knownFonts="1">
    <font>
      <sz val="11"/>
      <color theme="1"/>
      <name val="ＭＳ Ｐゴシック"/>
      <family val="2"/>
      <scheme val="minor"/>
    </font>
    <font>
      <sz val="12"/>
      <color theme="1"/>
      <name val="ＭＳ 明朝"/>
      <family val="1"/>
      <charset val="128"/>
    </font>
    <font>
      <i/>
      <sz val="9"/>
      <color theme="1"/>
      <name val="ＭＳ 明朝"/>
      <family val="1"/>
      <charset val="128"/>
    </font>
    <font>
      <i/>
      <sz val="11.5"/>
      <color theme="1"/>
      <name val="ＭＳ 明朝"/>
      <family val="1"/>
      <charset val="128"/>
    </font>
    <font>
      <sz val="6"/>
      <name val="ＭＳ Ｐゴシック"/>
      <family val="3"/>
      <charset val="128"/>
      <scheme val="minor"/>
    </font>
    <font>
      <sz val="11"/>
      <color theme="1"/>
      <name val="ＭＳ Ｐゴシック"/>
      <family val="2"/>
      <scheme val="minor"/>
    </font>
  </fonts>
  <fills count="2">
    <fill>
      <patternFill patternType="none"/>
    </fill>
    <fill>
      <patternFill patternType="gray125"/>
    </fill>
  </fills>
  <borders count="14">
    <border>
      <left/>
      <right/>
      <top/>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medium">
        <color rgb="FF000000"/>
      </left>
      <right/>
      <top style="medium">
        <color rgb="FF000000"/>
      </top>
      <bottom style="double">
        <color rgb="FF000000"/>
      </bottom>
      <diagonal/>
    </border>
    <border>
      <left/>
      <right style="medium">
        <color rgb="FF000000"/>
      </right>
      <top style="medium">
        <color rgb="FF000000"/>
      </top>
      <bottom style="double">
        <color rgb="FF000000"/>
      </bottom>
      <diagonal/>
    </border>
  </borders>
  <cellStyleXfs count="2">
    <xf numFmtId="0" fontId="0" fillId="0" borderId="0"/>
    <xf numFmtId="38" fontId="5" fillId="0" borderId="0" applyFont="0" applyFill="0" applyBorder="0" applyAlignment="0" applyProtection="0">
      <alignment vertical="center"/>
    </xf>
  </cellStyleXfs>
  <cellXfs count="34">
    <xf numFmtId="0" fontId="0" fillId="0" borderId="0" xfId="0"/>
    <xf numFmtId="0" fontId="1" fillId="0" borderId="0" xfId="0" applyFont="1" applyAlignment="1">
      <alignment horizontal="right" vertical="center"/>
    </xf>
    <xf numFmtId="0" fontId="2" fillId="0" borderId="0" xfId="0" applyFont="1" applyAlignment="1">
      <alignment vertical="center"/>
    </xf>
    <xf numFmtId="0" fontId="1" fillId="0" borderId="6" xfId="0" applyFont="1" applyBorder="1" applyAlignment="1">
      <alignment horizontal="left" vertical="center" wrapText="1" indent="1"/>
    </xf>
    <xf numFmtId="0" fontId="1" fillId="0" borderId="5" xfId="0" applyFont="1" applyBorder="1" applyAlignment="1">
      <alignment horizontal="right" vertical="center" wrapText="1"/>
    </xf>
    <xf numFmtId="0" fontId="3" fillId="0" borderId="0" xfId="0" applyFont="1" applyAlignment="1">
      <alignment vertical="center"/>
    </xf>
    <xf numFmtId="0" fontId="1" fillId="0" borderId="4" xfId="0" applyFont="1" applyBorder="1" applyAlignment="1">
      <alignment horizontal="center" vertical="center" wrapText="1"/>
    </xf>
    <xf numFmtId="0" fontId="1" fillId="0" borderId="5" xfId="0" applyFont="1" applyBorder="1" applyAlignment="1">
      <alignment horizontal="left" vertical="center" wrapText="1"/>
    </xf>
    <xf numFmtId="176" fontId="1" fillId="0" borderId="5" xfId="0" applyNumberFormat="1" applyFont="1" applyBorder="1" applyAlignment="1">
      <alignment horizontal="right" vertical="center" wrapText="1"/>
    </xf>
    <xf numFmtId="40" fontId="1" fillId="0" borderId="5" xfId="1" applyNumberFormat="1" applyFont="1" applyBorder="1" applyAlignment="1">
      <alignment horizontal="right" vertical="center" wrapText="1"/>
    </xf>
    <xf numFmtId="0" fontId="1" fillId="0" borderId="5" xfId="0" applyFont="1" applyBorder="1" applyAlignment="1">
      <alignment horizontal="right" vertical="center" wrapText="1"/>
    </xf>
    <xf numFmtId="0" fontId="1" fillId="0" borderId="5" xfId="0" applyFont="1" applyBorder="1" applyAlignment="1">
      <alignment horizontal="left" vertical="center" wrapText="1" indent="1"/>
    </xf>
    <xf numFmtId="40" fontId="1" fillId="0" borderId="5" xfId="1" applyNumberFormat="1" applyFont="1" applyBorder="1" applyAlignment="1">
      <alignment vertical="center" wrapText="1"/>
    </xf>
    <xf numFmtId="0" fontId="1" fillId="0" borderId="1" xfId="0" applyFont="1" applyBorder="1" applyAlignment="1">
      <alignment horizontal="distributed" vertical="center" indent="2"/>
    </xf>
    <xf numFmtId="2" fontId="1" fillId="0" borderId="5" xfId="0" applyNumberFormat="1" applyFont="1" applyBorder="1" applyAlignment="1">
      <alignment horizontal="right" vertical="center" wrapText="1"/>
    </xf>
    <xf numFmtId="38" fontId="1" fillId="0" borderId="7" xfId="1" applyFont="1" applyBorder="1" applyAlignment="1">
      <alignment vertical="center" wrapText="1"/>
    </xf>
    <xf numFmtId="0" fontId="1" fillId="0" borderId="3" xfId="0" applyFont="1" applyBorder="1" applyAlignment="1">
      <alignment horizontal="left" vertical="center" wrapText="1" indent="1"/>
    </xf>
    <xf numFmtId="0" fontId="1" fillId="0" borderId="0" xfId="0" applyFont="1" applyBorder="1" applyAlignment="1">
      <alignment horizontal="center" vertical="center" wrapText="1"/>
    </xf>
    <xf numFmtId="177" fontId="1" fillId="0" borderId="0" xfId="0" applyNumberFormat="1" applyFont="1" applyBorder="1" applyAlignment="1">
      <alignment horizontal="right" vertical="center" wrapText="1"/>
    </xf>
    <xf numFmtId="38" fontId="1" fillId="0" borderId="10" xfId="1" applyFont="1" applyBorder="1" applyAlignment="1">
      <alignment vertical="center" wrapText="1"/>
    </xf>
    <xf numFmtId="0" fontId="1" fillId="0" borderId="11" xfId="0" applyFont="1" applyBorder="1" applyAlignment="1">
      <alignment horizontal="left" vertical="center" wrapText="1" indent="1"/>
    </xf>
    <xf numFmtId="0" fontId="0" fillId="0" borderId="0" xfId="0" applyAlignment="1">
      <alignment horizontal="right"/>
    </xf>
    <xf numFmtId="177" fontId="1" fillId="0" borderId="7" xfId="0" applyNumberFormat="1" applyFont="1" applyBorder="1" applyAlignment="1">
      <alignment horizontal="right" vertical="center" wrapText="1"/>
    </xf>
    <xf numFmtId="177" fontId="1" fillId="0" borderId="2" xfId="0" applyNumberFormat="1" applyFont="1" applyBorder="1" applyAlignment="1">
      <alignment horizontal="right" vertical="center" wrapText="1"/>
    </xf>
    <xf numFmtId="177" fontId="1" fillId="0" borderId="8" xfId="0" applyNumberFormat="1" applyFont="1" applyBorder="1" applyAlignment="1">
      <alignment horizontal="right" vertical="center" wrapText="1"/>
    </xf>
    <xf numFmtId="0" fontId="1" fillId="0" borderId="0" xfId="0" applyFont="1" applyAlignment="1">
      <alignment horizontal="left" vertical="center" wrapText="1" inden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177" fontId="1" fillId="0" borderId="9" xfId="0" applyNumberFormat="1" applyFont="1" applyBorder="1" applyAlignment="1">
      <alignment horizontal="right" vertical="center" wrapText="1"/>
    </xf>
    <xf numFmtId="177" fontId="1" fillId="0" borderId="10" xfId="0" applyNumberFormat="1" applyFont="1" applyBorder="1" applyAlignment="1">
      <alignment horizontal="right" vertical="center" wrapText="1"/>
    </xf>
    <xf numFmtId="177" fontId="1" fillId="0" borderId="11" xfId="0" applyNumberFormat="1" applyFont="1" applyBorder="1" applyAlignment="1">
      <alignment horizontal="right" vertical="center" wrapText="1"/>
    </xf>
    <xf numFmtId="38" fontId="1" fillId="0" borderId="12" xfId="1" applyFont="1" applyBorder="1" applyAlignment="1">
      <alignment vertical="center" wrapText="1"/>
    </xf>
    <xf numFmtId="0" fontId="1" fillId="0" borderId="13" xfId="0" applyFont="1" applyBorder="1" applyAlignment="1">
      <alignment horizontal="left" vertical="center" wrapText="1" indent="1"/>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0"/>
  <sheetViews>
    <sheetView tabSelected="1" view="pageBreakPreview" zoomScale="115" zoomScaleNormal="100" zoomScaleSheetLayoutView="115" workbookViewId="0">
      <selection activeCell="A4" sqref="A4"/>
    </sheetView>
  </sheetViews>
  <sheetFormatPr defaultColWidth="8.875" defaultRowHeight="13.5" x14ac:dyDescent="0.15"/>
  <cols>
    <col min="1" max="1" width="17" bestFit="1" customWidth="1"/>
    <col min="2" max="2" width="3.5" bestFit="1" customWidth="1"/>
    <col min="3" max="3" width="10.125" bestFit="1" customWidth="1"/>
    <col min="4" max="4" width="5.5" bestFit="1" customWidth="1"/>
    <col min="5" max="5" width="12.5" bestFit="1" customWidth="1"/>
    <col min="6" max="6" width="14.875" bestFit="1" customWidth="1"/>
    <col min="7" max="7" width="5.75" bestFit="1" customWidth="1"/>
    <col min="8" max="8" width="3.5" bestFit="1" customWidth="1"/>
    <col min="9" max="9" width="7.875" bestFit="1" customWidth="1"/>
    <col min="10" max="10" width="5.5" bestFit="1" customWidth="1"/>
    <col min="11" max="11" width="19.75" customWidth="1"/>
    <col min="12" max="12" width="14.875" bestFit="1" customWidth="1"/>
    <col min="13" max="13" width="5.75" bestFit="1" customWidth="1"/>
    <col min="14" max="14" width="15.125" customWidth="1"/>
    <col min="15" max="15" width="5.75" bestFit="1" customWidth="1"/>
  </cols>
  <sheetData>
    <row r="1" spans="1:23" ht="33.75" customHeight="1" x14ac:dyDescent="0.15">
      <c r="A1" s="1"/>
      <c r="B1" s="1"/>
      <c r="H1" s="1"/>
      <c r="N1" s="21" t="s">
        <v>7</v>
      </c>
      <c r="O1" s="21"/>
    </row>
    <row r="2" spans="1:23" ht="33.75" customHeight="1" thickBot="1" x14ac:dyDescent="0.2">
      <c r="A2" s="2"/>
    </row>
    <row r="3" spans="1:23" ht="33.75" customHeight="1" thickBot="1" x14ac:dyDescent="0.2">
      <c r="A3" s="13" t="s">
        <v>24</v>
      </c>
      <c r="B3" s="26" t="s">
        <v>5</v>
      </c>
      <c r="C3" s="27"/>
      <c r="D3" s="27"/>
      <c r="E3" s="27"/>
      <c r="F3" s="27"/>
      <c r="G3" s="28"/>
      <c r="H3" s="26" t="s">
        <v>2</v>
      </c>
      <c r="I3" s="27"/>
      <c r="J3" s="27"/>
      <c r="K3" s="27"/>
      <c r="L3" s="27"/>
      <c r="M3" s="27"/>
      <c r="N3" s="26" t="s">
        <v>6</v>
      </c>
      <c r="O3" s="28"/>
      <c r="W3">
        <v>790</v>
      </c>
    </row>
    <row r="4" spans="1:23" ht="33.75" customHeight="1" thickBot="1" x14ac:dyDescent="0.2">
      <c r="A4" s="6" t="s">
        <v>8</v>
      </c>
      <c r="B4" s="10" t="s">
        <v>0</v>
      </c>
      <c r="C4" s="9"/>
      <c r="D4" s="8" t="s">
        <v>3</v>
      </c>
      <c r="E4" s="7" t="str">
        <f>TEXT($W$3,"#,###")&amp;" ｋＷ＝"</f>
        <v>790 ｋＷ＝</v>
      </c>
      <c r="F4" s="12">
        <f>$W$3*C4</f>
        <v>0</v>
      </c>
      <c r="G4" s="3" t="s">
        <v>1</v>
      </c>
      <c r="H4" s="4" t="s">
        <v>0</v>
      </c>
      <c r="I4" s="14"/>
      <c r="J4" s="8" t="s">
        <v>3</v>
      </c>
      <c r="K4" s="7" t="str">
        <f>TEXT(W4,"#,###")&amp;" ｋＷｈ＝"</f>
        <v>118,243 ｋＷｈ＝</v>
      </c>
      <c r="L4" s="12">
        <f>W4*I4</f>
        <v>0</v>
      </c>
      <c r="M4" s="11" t="s">
        <v>1</v>
      </c>
      <c r="N4" s="15">
        <f>ROUNDDOWN(F4+L4,0)</f>
        <v>0</v>
      </c>
      <c r="O4" s="16" t="s">
        <v>1</v>
      </c>
      <c r="W4">
        <v>118243</v>
      </c>
    </row>
    <row r="5" spans="1:23" ht="33.75" customHeight="1" thickBot="1" x14ac:dyDescent="0.2">
      <c r="A5" s="6" t="s">
        <v>9</v>
      </c>
      <c r="B5" s="10" t="s">
        <v>0</v>
      </c>
      <c r="C5" s="9"/>
      <c r="D5" s="8" t="s">
        <v>3</v>
      </c>
      <c r="E5" s="7" t="str">
        <f t="shared" ref="E5:E15" si="0">TEXT($W$3,"#,###")&amp;" ｋＷ＝"</f>
        <v>790 ｋＷ＝</v>
      </c>
      <c r="F5" s="12">
        <f t="shared" ref="F5:F15" si="1">$W$3*C5</f>
        <v>0</v>
      </c>
      <c r="G5" s="3" t="s">
        <v>1</v>
      </c>
      <c r="H5" s="4" t="s">
        <v>0</v>
      </c>
      <c r="I5" s="14"/>
      <c r="J5" s="8" t="s">
        <v>3</v>
      </c>
      <c r="K5" s="7" t="str">
        <f t="shared" ref="K5:K15" si="2">TEXT(W5,"#,###")&amp;" ｋＷｈ＝"</f>
        <v>98,753 ｋＷｈ＝</v>
      </c>
      <c r="L5" s="12">
        <f t="shared" ref="L5:L15" si="3">W5*I5</f>
        <v>0</v>
      </c>
      <c r="M5" s="11" t="s">
        <v>1</v>
      </c>
      <c r="N5" s="15">
        <f t="shared" ref="N5:N15" si="4">ROUNDDOWN(F5+L5,0)</f>
        <v>0</v>
      </c>
      <c r="O5" s="3" t="s">
        <v>1</v>
      </c>
      <c r="W5">
        <v>98753</v>
      </c>
    </row>
    <row r="6" spans="1:23" ht="33.75" customHeight="1" thickBot="1" x14ac:dyDescent="0.2">
      <c r="A6" s="6" t="s">
        <v>10</v>
      </c>
      <c r="B6" s="10" t="s">
        <v>0</v>
      </c>
      <c r="C6" s="9"/>
      <c r="D6" s="8" t="s">
        <v>3</v>
      </c>
      <c r="E6" s="7" t="str">
        <f t="shared" si="0"/>
        <v>790 ｋＷ＝</v>
      </c>
      <c r="F6" s="12">
        <f t="shared" si="1"/>
        <v>0</v>
      </c>
      <c r="G6" s="3" t="s">
        <v>1</v>
      </c>
      <c r="H6" s="4" t="s">
        <v>0</v>
      </c>
      <c r="I6" s="14"/>
      <c r="J6" s="8" t="s">
        <v>3</v>
      </c>
      <c r="K6" s="7" t="str">
        <f t="shared" si="2"/>
        <v>162,749 ｋＷｈ＝</v>
      </c>
      <c r="L6" s="12">
        <f t="shared" si="3"/>
        <v>0</v>
      </c>
      <c r="M6" s="11" t="s">
        <v>1</v>
      </c>
      <c r="N6" s="15">
        <f t="shared" si="4"/>
        <v>0</v>
      </c>
      <c r="O6" s="3" t="s">
        <v>1</v>
      </c>
      <c r="W6">
        <v>162749</v>
      </c>
    </row>
    <row r="7" spans="1:23" ht="33.75" customHeight="1" thickBot="1" x14ac:dyDescent="0.2">
      <c r="A7" s="6" t="s">
        <v>11</v>
      </c>
      <c r="B7" s="10" t="s">
        <v>0</v>
      </c>
      <c r="C7" s="9"/>
      <c r="D7" s="8" t="s">
        <v>3</v>
      </c>
      <c r="E7" s="7" t="str">
        <f t="shared" si="0"/>
        <v>790 ｋＷ＝</v>
      </c>
      <c r="F7" s="12">
        <f t="shared" si="1"/>
        <v>0</v>
      </c>
      <c r="G7" s="3" t="s">
        <v>1</v>
      </c>
      <c r="H7" s="4" t="s">
        <v>0</v>
      </c>
      <c r="I7" s="14"/>
      <c r="J7" s="8" t="s">
        <v>3</v>
      </c>
      <c r="K7" s="7" t="str">
        <f t="shared" si="2"/>
        <v>191,299 ｋＷｈ＝</v>
      </c>
      <c r="L7" s="12">
        <f t="shared" si="3"/>
        <v>0</v>
      </c>
      <c r="M7" s="11" t="s">
        <v>1</v>
      </c>
      <c r="N7" s="15">
        <f t="shared" si="4"/>
        <v>0</v>
      </c>
      <c r="O7" s="3" t="s">
        <v>1</v>
      </c>
      <c r="W7">
        <v>191299</v>
      </c>
    </row>
    <row r="8" spans="1:23" ht="33.75" customHeight="1" thickBot="1" x14ac:dyDescent="0.2">
      <c r="A8" s="6" t="s">
        <v>12</v>
      </c>
      <c r="B8" s="10" t="s">
        <v>0</v>
      </c>
      <c r="C8" s="9"/>
      <c r="D8" s="8" t="s">
        <v>3</v>
      </c>
      <c r="E8" s="7" t="str">
        <f t="shared" si="0"/>
        <v>790 ｋＷ＝</v>
      </c>
      <c r="F8" s="12">
        <f t="shared" si="1"/>
        <v>0</v>
      </c>
      <c r="G8" s="3" t="s">
        <v>1</v>
      </c>
      <c r="H8" s="4" t="s">
        <v>0</v>
      </c>
      <c r="I8" s="14"/>
      <c r="J8" s="8" t="s">
        <v>3</v>
      </c>
      <c r="K8" s="7" t="str">
        <f t="shared" si="2"/>
        <v>211,956 ｋＷｈ＝</v>
      </c>
      <c r="L8" s="12">
        <f t="shared" si="3"/>
        <v>0</v>
      </c>
      <c r="M8" s="11" t="s">
        <v>1</v>
      </c>
      <c r="N8" s="15">
        <f t="shared" si="4"/>
        <v>0</v>
      </c>
      <c r="O8" s="3" t="s">
        <v>1</v>
      </c>
      <c r="W8">
        <v>211956</v>
      </c>
    </row>
    <row r="9" spans="1:23" ht="33.75" customHeight="1" thickBot="1" x14ac:dyDescent="0.2">
      <c r="A9" s="6" t="s">
        <v>13</v>
      </c>
      <c r="B9" s="10" t="s">
        <v>0</v>
      </c>
      <c r="C9" s="9"/>
      <c r="D9" s="8" t="s">
        <v>3</v>
      </c>
      <c r="E9" s="7" t="str">
        <f t="shared" si="0"/>
        <v>790 ｋＷ＝</v>
      </c>
      <c r="F9" s="12">
        <f t="shared" si="1"/>
        <v>0</v>
      </c>
      <c r="G9" s="3" t="s">
        <v>1</v>
      </c>
      <c r="H9" s="4" t="s">
        <v>0</v>
      </c>
      <c r="I9" s="14"/>
      <c r="J9" s="8" t="s">
        <v>3</v>
      </c>
      <c r="K9" s="7" t="str">
        <f t="shared" si="2"/>
        <v>202,889 ｋＷｈ＝</v>
      </c>
      <c r="L9" s="12">
        <f t="shared" si="3"/>
        <v>0</v>
      </c>
      <c r="M9" s="11" t="s">
        <v>1</v>
      </c>
      <c r="N9" s="15">
        <f t="shared" si="4"/>
        <v>0</v>
      </c>
      <c r="O9" s="3" t="s">
        <v>1</v>
      </c>
      <c r="W9">
        <v>202889</v>
      </c>
    </row>
    <row r="10" spans="1:23" ht="33.75" customHeight="1" thickBot="1" x14ac:dyDescent="0.2">
      <c r="A10" s="6" t="s">
        <v>14</v>
      </c>
      <c r="B10" s="10" t="s">
        <v>0</v>
      </c>
      <c r="C10" s="9"/>
      <c r="D10" s="8" t="s">
        <v>3</v>
      </c>
      <c r="E10" s="7" t="str">
        <f t="shared" si="0"/>
        <v>790 ｋＷ＝</v>
      </c>
      <c r="F10" s="12">
        <f t="shared" si="1"/>
        <v>0</v>
      </c>
      <c r="G10" s="3" t="s">
        <v>1</v>
      </c>
      <c r="H10" s="4" t="s">
        <v>0</v>
      </c>
      <c r="I10" s="14"/>
      <c r="J10" s="8" t="s">
        <v>3</v>
      </c>
      <c r="K10" s="7" t="str">
        <f t="shared" si="2"/>
        <v>168,682 ｋＷｈ＝</v>
      </c>
      <c r="L10" s="12">
        <f t="shared" si="3"/>
        <v>0</v>
      </c>
      <c r="M10" s="11" t="s">
        <v>1</v>
      </c>
      <c r="N10" s="15">
        <f t="shared" si="4"/>
        <v>0</v>
      </c>
      <c r="O10" s="3" t="s">
        <v>1</v>
      </c>
      <c r="W10">
        <v>168682</v>
      </c>
    </row>
    <row r="11" spans="1:23" ht="33.75" customHeight="1" thickBot="1" x14ac:dyDescent="0.2">
      <c r="A11" s="6" t="s">
        <v>15</v>
      </c>
      <c r="B11" s="10" t="s">
        <v>0</v>
      </c>
      <c r="C11" s="9"/>
      <c r="D11" s="8" t="s">
        <v>3</v>
      </c>
      <c r="E11" s="7" t="str">
        <f t="shared" si="0"/>
        <v>790 ｋＷ＝</v>
      </c>
      <c r="F11" s="12">
        <f t="shared" si="1"/>
        <v>0</v>
      </c>
      <c r="G11" s="3" t="s">
        <v>1</v>
      </c>
      <c r="H11" s="4" t="s">
        <v>0</v>
      </c>
      <c r="I11" s="14"/>
      <c r="J11" s="8" t="s">
        <v>3</v>
      </c>
      <c r="K11" s="7" t="str">
        <f t="shared" si="2"/>
        <v>201,970 ｋＷｈ＝</v>
      </c>
      <c r="L11" s="12">
        <f t="shared" si="3"/>
        <v>0</v>
      </c>
      <c r="M11" s="11" t="s">
        <v>1</v>
      </c>
      <c r="N11" s="15">
        <f t="shared" si="4"/>
        <v>0</v>
      </c>
      <c r="O11" s="3" t="s">
        <v>1</v>
      </c>
      <c r="W11">
        <v>201970</v>
      </c>
    </row>
    <row r="12" spans="1:23" ht="33.75" customHeight="1" thickBot="1" x14ac:dyDescent="0.2">
      <c r="A12" s="6" t="s">
        <v>16</v>
      </c>
      <c r="B12" s="10" t="s">
        <v>0</v>
      </c>
      <c r="C12" s="9"/>
      <c r="D12" s="8" t="s">
        <v>3</v>
      </c>
      <c r="E12" s="7" t="str">
        <f t="shared" si="0"/>
        <v>790 ｋＷ＝</v>
      </c>
      <c r="F12" s="12">
        <f t="shared" si="1"/>
        <v>0</v>
      </c>
      <c r="G12" s="3" t="s">
        <v>1</v>
      </c>
      <c r="H12" s="4" t="s">
        <v>0</v>
      </c>
      <c r="I12" s="14"/>
      <c r="J12" s="8" t="s">
        <v>3</v>
      </c>
      <c r="K12" s="7" t="str">
        <f t="shared" si="2"/>
        <v>252,374 ｋＷｈ＝</v>
      </c>
      <c r="L12" s="12">
        <f t="shared" si="3"/>
        <v>0</v>
      </c>
      <c r="M12" s="11" t="s">
        <v>1</v>
      </c>
      <c r="N12" s="15">
        <f t="shared" si="4"/>
        <v>0</v>
      </c>
      <c r="O12" s="3" t="s">
        <v>1</v>
      </c>
      <c r="W12">
        <v>252374</v>
      </c>
    </row>
    <row r="13" spans="1:23" ht="33.75" customHeight="1" thickBot="1" x14ac:dyDescent="0.2">
      <c r="A13" s="6" t="s">
        <v>17</v>
      </c>
      <c r="B13" s="10" t="s">
        <v>0</v>
      </c>
      <c r="C13" s="9"/>
      <c r="D13" s="8" t="s">
        <v>3</v>
      </c>
      <c r="E13" s="7" t="str">
        <f t="shared" si="0"/>
        <v>790 ｋＷ＝</v>
      </c>
      <c r="F13" s="12">
        <f t="shared" si="1"/>
        <v>0</v>
      </c>
      <c r="G13" s="3" t="s">
        <v>1</v>
      </c>
      <c r="H13" s="4" t="s">
        <v>0</v>
      </c>
      <c r="I13" s="14"/>
      <c r="J13" s="8" t="s">
        <v>3</v>
      </c>
      <c r="K13" s="7" t="str">
        <f t="shared" si="2"/>
        <v>257,494 ｋＷｈ＝</v>
      </c>
      <c r="L13" s="12">
        <f t="shared" si="3"/>
        <v>0</v>
      </c>
      <c r="M13" s="11" t="s">
        <v>1</v>
      </c>
      <c r="N13" s="15">
        <f t="shared" si="4"/>
        <v>0</v>
      </c>
      <c r="O13" s="3" t="s">
        <v>1</v>
      </c>
      <c r="W13">
        <v>257494</v>
      </c>
    </row>
    <row r="14" spans="1:23" ht="33.75" customHeight="1" thickBot="1" x14ac:dyDescent="0.2">
      <c r="A14" s="6" t="s">
        <v>18</v>
      </c>
      <c r="B14" s="10" t="s">
        <v>0</v>
      </c>
      <c r="C14" s="9"/>
      <c r="D14" s="8" t="s">
        <v>3</v>
      </c>
      <c r="E14" s="7" t="str">
        <f t="shared" si="0"/>
        <v>790 ｋＷ＝</v>
      </c>
      <c r="F14" s="12">
        <f t="shared" si="1"/>
        <v>0</v>
      </c>
      <c r="G14" s="3" t="s">
        <v>1</v>
      </c>
      <c r="H14" s="4" t="s">
        <v>0</v>
      </c>
      <c r="I14" s="14"/>
      <c r="J14" s="8" t="s">
        <v>3</v>
      </c>
      <c r="K14" s="7" t="str">
        <f t="shared" si="2"/>
        <v>208,284 ｋＷｈ＝</v>
      </c>
      <c r="L14" s="12">
        <f t="shared" si="3"/>
        <v>0</v>
      </c>
      <c r="M14" s="11" t="s">
        <v>1</v>
      </c>
      <c r="N14" s="15">
        <f t="shared" si="4"/>
        <v>0</v>
      </c>
      <c r="O14" s="3" t="s">
        <v>1</v>
      </c>
      <c r="W14">
        <v>208284</v>
      </c>
    </row>
    <row r="15" spans="1:23" ht="33.75" customHeight="1" thickBot="1" x14ac:dyDescent="0.2">
      <c r="A15" s="6" t="s">
        <v>19</v>
      </c>
      <c r="B15" s="10" t="s">
        <v>0</v>
      </c>
      <c r="C15" s="9"/>
      <c r="D15" s="8" t="s">
        <v>3</v>
      </c>
      <c r="E15" s="7" t="str">
        <f t="shared" si="0"/>
        <v>790 ｋＷ＝</v>
      </c>
      <c r="F15" s="12">
        <f t="shared" si="1"/>
        <v>0</v>
      </c>
      <c r="G15" s="3" t="s">
        <v>1</v>
      </c>
      <c r="H15" s="4" t="s">
        <v>0</v>
      </c>
      <c r="I15" s="14"/>
      <c r="J15" s="8" t="s">
        <v>3</v>
      </c>
      <c r="K15" s="7" t="str">
        <f t="shared" si="2"/>
        <v>140,770 ｋＷｈ＝</v>
      </c>
      <c r="L15" s="12">
        <f t="shared" si="3"/>
        <v>0</v>
      </c>
      <c r="M15" s="11" t="s">
        <v>1</v>
      </c>
      <c r="N15" s="15">
        <f t="shared" si="4"/>
        <v>0</v>
      </c>
      <c r="O15" s="3" t="s">
        <v>1</v>
      </c>
      <c r="W15">
        <v>140770</v>
      </c>
    </row>
    <row r="16" spans="1:23" ht="33.75" customHeight="1" thickBot="1" x14ac:dyDescent="0.2">
      <c r="A16" s="6" t="s">
        <v>21</v>
      </c>
      <c r="B16" s="22"/>
      <c r="C16" s="23"/>
      <c r="D16" s="23"/>
      <c r="E16" s="23"/>
      <c r="F16" s="23"/>
      <c r="G16" s="23"/>
      <c r="H16" s="23"/>
      <c r="I16" s="23"/>
      <c r="J16" s="23"/>
      <c r="K16" s="24"/>
      <c r="L16" s="24"/>
      <c r="M16" s="24"/>
      <c r="N16" s="15">
        <f>SUM(N9:N15)</f>
        <v>0</v>
      </c>
      <c r="O16" s="16" t="s">
        <v>20</v>
      </c>
      <c r="W16">
        <f>SUM(W4:W15)</f>
        <v>2215463</v>
      </c>
    </row>
    <row r="17" spans="1:23" ht="33.75" customHeight="1" thickBot="1" x14ac:dyDescent="0.2">
      <c r="A17" s="6" t="s">
        <v>22</v>
      </c>
      <c r="B17" s="22"/>
      <c r="C17" s="23"/>
      <c r="D17" s="23"/>
      <c r="E17" s="23"/>
      <c r="F17" s="23"/>
      <c r="G17" s="23"/>
      <c r="H17" s="23"/>
      <c r="I17" s="23"/>
      <c r="J17" s="23"/>
      <c r="K17" s="24"/>
      <c r="L17" s="24"/>
      <c r="M17" s="24"/>
      <c r="N17" s="32">
        <f>SUM(N4:N15)</f>
        <v>0</v>
      </c>
      <c r="O17" s="33" t="s">
        <v>20</v>
      </c>
      <c r="W17">
        <f>SUM(W5:W16)</f>
        <v>4312683</v>
      </c>
    </row>
    <row r="18" spans="1:23" ht="33.75" customHeight="1" thickTop="1" thickBot="1" x14ac:dyDescent="0.2">
      <c r="A18" s="17"/>
      <c r="B18" s="18"/>
      <c r="C18" s="18"/>
      <c r="D18" s="18"/>
      <c r="E18" s="18"/>
      <c r="F18" s="18"/>
      <c r="G18" s="18"/>
      <c r="H18" s="18"/>
      <c r="I18" s="18"/>
      <c r="J18" s="18"/>
      <c r="K18" s="29" t="s">
        <v>23</v>
      </c>
      <c r="L18" s="30"/>
      <c r="M18" s="31"/>
      <c r="N18" s="19">
        <f>N16+N17</f>
        <v>0</v>
      </c>
      <c r="O18" s="20" t="s">
        <v>20</v>
      </c>
    </row>
    <row r="19" spans="1:23" ht="14.25" thickTop="1" x14ac:dyDescent="0.15">
      <c r="A19" s="5"/>
    </row>
    <row r="20" spans="1:23" ht="67.5" customHeight="1" x14ac:dyDescent="0.15">
      <c r="A20" s="25" t="s">
        <v>4</v>
      </c>
      <c r="B20" s="25"/>
      <c r="C20" s="25"/>
      <c r="D20" s="25"/>
      <c r="E20" s="25"/>
      <c r="F20" s="25"/>
      <c r="G20" s="25"/>
      <c r="H20" s="25"/>
      <c r="I20" s="25"/>
      <c r="J20" s="25"/>
      <c r="K20" s="25"/>
      <c r="L20" s="25"/>
      <c r="M20" s="25"/>
      <c r="N20" s="25"/>
      <c r="O20" s="25"/>
    </row>
  </sheetData>
  <mergeCells count="8">
    <mergeCell ref="N1:O1"/>
    <mergeCell ref="B16:M16"/>
    <mergeCell ref="A20:O20"/>
    <mergeCell ref="B3:G3"/>
    <mergeCell ref="H3:M3"/>
    <mergeCell ref="N3:O3"/>
    <mergeCell ref="K18:M18"/>
    <mergeCell ref="B17:M17"/>
  </mergeCells>
  <phoneticPr fontId="4"/>
  <pageMargins left="0.70866141732283472" right="0.70866141732283472" top="0.74803149606299213" bottom="0.74803149606299213" header="0.31496062992125984" footer="0.31496062992125984"/>
  <pageSetup paperSize="9" scale="7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Sheet1</vt:lpstr>
      <vt:lpstr>Sheet2</vt:lpstr>
      <vt:lpstr>Sheet3</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2022-04-06T07:44:06Z</dcterms:modified>
</cp:coreProperties>
</file>